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ccounts" sheetId="1" r:id="rId4"/>
    <sheet state="visible" name="members" sheetId="2" r:id="rId5"/>
    <sheet state="visible" name="other receipts and expenses" sheetId="3" r:id="rId6"/>
  </sheets>
  <definedNames/>
  <calcPr/>
</workbook>
</file>

<file path=xl/sharedStrings.xml><?xml version="1.0" encoding="utf-8"?>
<sst xmlns="http://schemas.openxmlformats.org/spreadsheetml/2006/main" count="151" uniqueCount="140">
  <si>
    <t>Montgomeryshire</t>
  </si>
  <si>
    <t>Guild of Weavers, Spinners &amp; Dyers</t>
  </si>
  <si>
    <t>Receipts and Payments for the Year Ending 31st October 2021</t>
  </si>
  <si>
    <t>Receipts</t>
  </si>
  <si>
    <t>Members</t>
  </si>
  <si>
    <t xml:space="preserve">Subscriptions     </t>
  </si>
  <si>
    <t>Journals</t>
  </si>
  <si>
    <t>Visitors</t>
  </si>
  <si>
    <t>Donations</t>
  </si>
  <si>
    <t>Fibre, Calendars, Badges, Cards, Aprons etc.</t>
  </si>
  <si>
    <t>Equipment Hire</t>
  </si>
  <si>
    <t>Equipment Sold</t>
  </si>
  <si>
    <t>Caersws Vintage Machinery</t>
  </si>
  <si>
    <t>Fees from Courses &amp; talks</t>
  </si>
  <si>
    <t>Open day</t>
  </si>
  <si>
    <t>Total Receipts</t>
  </si>
  <si>
    <t>Payments</t>
  </si>
  <si>
    <t>Affiliation Fees</t>
  </si>
  <si>
    <t>Guild Insurance</t>
  </si>
  <si>
    <t>Room Rent</t>
  </si>
  <si>
    <t>Printing, Postage &amp; Stationery</t>
  </si>
  <si>
    <t>Coffee, Teas, Covid related..</t>
  </si>
  <si>
    <t>Course Tutor fees &amp; Costs</t>
  </si>
  <si>
    <t>All Wales Event costs</t>
  </si>
  <si>
    <t>Website costs</t>
  </si>
  <si>
    <t>Montgomary Street Fair</t>
  </si>
  <si>
    <t>Equipment, Books etc. purchased</t>
  </si>
  <si>
    <t>Other (Dontion &amp; Card Mary Holton)</t>
  </si>
  <si>
    <t>Total Payments</t>
  </si>
  <si>
    <t>Excess of Receipts over payments</t>
  </si>
  <si>
    <t>Balance at 31st October 2020</t>
  </si>
  <si>
    <t>Balance at 31st October 2021</t>
  </si>
  <si>
    <t>Represented by :-</t>
  </si>
  <si>
    <t>Balance at Bank 15.10.21</t>
  </si>
  <si>
    <t>Cash in Hand</t>
  </si>
  <si>
    <t>Examined by :-</t>
  </si>
  <si>
    <t>bronze</t>
  </si>
  <si>
    <t>Pat</t>
  </si>
  <si>
    <t>Birch</t>
  </si>
  <si>
    <t>Joanna</t>
  </si>
  <si>
    <t>Brown</t>
  </si>
  <si>
    <t>Dawn</t>
  </si>
  <si>
    <t>Cleaver</t>
  </si>
  <si>
    <t>Heather</t>
  </si>
  <si>
    <t>Fairgreaves</t>
  </si>
  <si>
    <t>Deborah</t>
  </si>
  <si>
    <t>Francis</t>
  </si>
  <si>
    <t>Andrea</t>
  </si>
  <si>
    <t>Griffiths</t>
  </si>
  <si>
    <t>Elaine</t>
  </si>
  <si>
    <t>James</t>
  </si>
  <si>
    <t>Chris</t>
  </si>
  <si>
    <t>Lane</t>
  </si>
  <si>
    <t>Amanda</t>
  </si>
  <si>
    <t>Lang</t>
  </si>
  <si>
    <t>Bridget</t>
  </si>
  <si>
    <t>Neame</t>
  </si>
  <si>
    <t xml:space="preserve">Zoe </t>
  </si>
  <si>
    <t>Quick</t>
  </si>
  <si>
    <t>Laurel</t>
  </si>
  <si>
    <t>Roberts</t>
  </si>
  <si>
    <t>Marion</t>
  </si>
  <si>
    <t>Rowlands</t>
  </si>
  <si>
    <t>Jill</t>
  </si>
  <si>
    <t>Shephard</t>
  </si>
  <si>
    <t>Lesley</t>
  </si>
  <si>
    <t>Tittensor</t>
  </si>
  <si>
    <t>Katie</t>
  </si>
  <si>
    <t>Weston</t>
  </si>
  <si>
    <t>Sally</t>
  </si>
  <si>
    <t>Whipplegreen</t>
  </si>
  <si>
    <t>Penny</t>
  </si>
  <si>
    <t>Tozer</t>
  </si>
  <si>
    <t>12 months</t>
  </si>
  <si>
    <t>Margaret</t>
  </si>
  <si>
    <t>Bennett</t>
  </si>
  <si>
    <t>Green</t>
  </si>
  <si>
    <t>Tiggy</t>
  </si>
  <si>
    <t>Ireland</t>
  </si>
  <si>
    <t>Sarah</t>
  </si>
  <si>
    <t>Higgins</t>
  </si>
  <si>
    <t>Linda</t>
  </si>
  <si>
    <t>Marner</t>
  </si>
  <si>
    <t xml:space="preserve">Karen </t>
  </si>
  <si>
    <t>Macintyre</t>
  </si>
  <si>
    <t>Fiona</t>
  </si>
  <si>
    <t>Cauley</t>
  </si>
  <si>
    <t>receipts</t>
  </si>
  <si>
    <t>talks</t>
  </si>
  <si>
    <t>donation equipment</t>
  </si>
  <si>
    <t>10.5.21</t>
  </si>
  <si>
    <t>Rita Owen, P Hemmingway Talk</t>
  </si>
  <si>
    <t>May Talk guests</t>
  </si>
  <si>
    <t>list as below from Katie money from talks</t>
  </si>
  <si>
    <t>Wool &amp; Books donation from Ann leaving guild</t>
  </si>
  <si>
    <t>Elaine donation wool from Ann</t>
  </si>
  <si>
    <t>Marion Weaving Bench, Donation to Guild</t>
  </si>
  <si>
    <t>Amanda Wool Carders Donation to Guid</t>
  </si>
  <si>
    <t>11.09.21</t>
  </si>
  <si>
    <t xml:space="preserve">Sales of Wheel cash from Katie </t>
  </si>
  <si>
    <t>Sales of Temple from Debbie</t>
  </si>
  <si>
    <t>Fibre, Books &amp; Journals  Chris.</t>
  </si>
  <si>
    <t>Jills Material &amp; Cotton, Elaine</t>
  </si>
  <si>
    <t>Fabric &amp; Cotton Marion</t>
  </si>
  <si>
    <t>16.8.21</t>
  </si>
  <si>
    <t>Katie Spinning Accessories</t>
  </si>
  <si>
    <t>Katie Inkle Loom</t>
  </si>
  <si>
    <t>Katie Haldane Wheel</t>
  </si>
  <si>
    <t>9.10.21</t>
  </si>
  <si>
    <t>Cash from Katie for Loom</t>
  </si>
  <si>
    <t>Jill to pay for Maridie</t>
  </si>
  <si>
    <t xml:space="preserve">Margaret to pay for Joy Spinning Wheel  £250.00 </t>
  </si>
  <si>
    <t>Expenses</t>
  </si>
  <si>
    <t>Talks</t>
  </si>
  <si>
    <t>Tea Coffee</t>
  </si>
  <si>
    <t>Hall Rent</t>
  </si>
  <si>
    <t xml:space="preserve">Affiliation fee </t>
  </si>
  <si>
    <t>30.9.20</t>
  </si>
  <si>
    <t>Affiliation fee Oct 19 - Sept 20</t>
  </si>
  <si>
    <t>Penelope Hemingway, Textiles of Yorkshire Talk.</t>
  </si>
  <si>
    <t>Coffee Tea</t>
  </si>
  <si>
    <t>Llanbrynmair Village Hall Rental 8/9/10</t>
  </si>
  <si>
    <t>Milk</t>
  </si>
  <si>
    <t>milk</t>
  </si>
  <si>
    <t>Diane affney Along the Silk Route</t>
  </si>
  <si>
    <t>Hemmingway &amp; Hunt, Guild Talk</t>
  </si>
  <si>
    <t>Matthew Hamilton, Talk on Framework Knitting</t>
  </si>
  <si>
    <t>Anti Bacterial Disinfectant</t>
  </si>
  <si>
    <t>money paid to Katie On line talks</t>
  </si>
  <si>
    <t>May</t>
  </si>
  <si>
    <t>Anne Green</t>
  </si>
  <si>
    <t>Sam Elliot</t>
  </si>
  <si>
    <t>June</t>
  </si>
  <si>
    <t>Valentine Carlo</t>
  </si>
  <si>
    <t>Anne Posadowska</t>
  </si>
  <si>
    <t>Sue Melvern</t>
  </si>
  <si>
    <t>Anne Gibson</t>
  </si>
  <si>
    <t>Di Gilpin</t>
  </si>
  <si>
    <t>expenses</t>
  </si>
  <si>
    <t>Cheque to Katie, to be re issued.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</si>
</sst>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£&quot;#,##0.00;[Red]\-&quot;£&quot;#,##0.00"/>
  </numFmts>
  <fonts count="11">
    <font>
      <sz val="11.0"/>
      <color theme="1"/>
      <name val="Calibri"/>
      <scheme val="minor"/>
    </font>
    <font>
      <b/>
      <u/>
      <sz val="9.0"/>
      <color theme="1"/>
      <name val="Calibri"/>
    </font>
    <font>
      <sz val="9.0"/>
      <color theme="1"/>
      <name val="Calibri"/>
    </font>
    <font>
      <u/>
      <sz val="9.0"/>
      <color theme="1"/>
      <name val="Calibri"/>
    </font>
    <font>
      <b/>
      <u/>
      <sz val="9.0"/>
      <color theme="1"/>
      <name val="Calibri"/>
    </font>
    <font>
      <u/>
      <sz val="9.0"/>
      <color theme="1"/>
      <name val="Calibri"/>
    </font>
    <font>
      <sz val="9.0"/>
      <color rgb="FFFF0000"/>
      <name val="Calibri"/>
    </font>
    <font>
      <b/>
      <sz val="9.0"/>
      <color theme="1"/>
      <name val="Calibri"/>
    </font>
    <font>
      <color theme="1"/>
      <name val="Calibri"/>
      <scheme val="minor"/>
    </font>
    <font>
      <sz val="11.0"/>
      <color theme="1"/>
      <name val="Calibri"/>
    </font>
    <font>
      <b/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5">
    <border/>
    <border>
      <top style="thin">
        <color rgb="FF000000"/>
      </top>
      <bottom style="medium">
        <color rgb="FF000000"/>
      </bottom>
    </border>
    <border>
      <bottom style="thin">
        <color rgb="FF000000"/>
      </bottom>
    </border>
    <border>
      <left/>
      <right/>
      <top/>
      <bottom/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3" numFmtId="0" xfId="0" applyAlignment="1" applyFont="1">
      <alignment horizontal="center"/>
    </xf>
    <xf borderId="0" fillId="0" fontId="4" numFmtId="0" xfId="0" applyFont="1"/>
    <xf borderId="0" fillId="0" fontId="2" numFmtId="1" xfId="0" applyFont="1" applyNumberFormat="1"/>
    <xf borderId="0" fillId="0" fontId="5" numFmtId="0" xfId="0" applyFont="1"/>
    <xf borderId="0" fillId="0" fontId="6" numFmtId="0" xfId="0" applyFont="1"/>
    <xf borderId="0" fillId="0" fontId="2" numFmtId="2" xfId="0" applyFont="1" applyNumberFormat="1"/>
    <xf borderId="0" fillId="0" fontId="2" numFmtId="4" xfId="0" applyFont="1" applyNumberFormat="1"/>
    <xf borderId="0" fillId="0" fontId="7" numFmtId="0" xfId="0" applyFont="1"/>
    <xf borderId="1" fillId="0" fontId="2" numFmtId="2" xfId="0" applyBorder="1" applyFont="1" applyNumberFormat="1"/>
    <xf borderId="1" fillId="0" fontId="2" numFmtId="4" xfId="0" applyBorder="1" applyFont="1" applyNumberFormat="1"/>
    <xf borderId="1" fillId="0" fontId="7" numFmtId="4" xfId="0" applyBorder="1" applyFont="1" applyNumberFormat="1"/>
    <xf borderId="0" fillId="0" fontId="7" numFmtId="4" xfId="0" applyFont="1" applyNumberFormat="1"/>
    <xf borderId="2" fillId="0" fontId="2" numFmtId="0" xfId="0" applyBorder="1" applyFont="1"/>
    <xf borderId="0" fillId="0" fontId="8" numFmtId="0" xfId="0" applyFont="1"/>
    <xf borderId="3" fillId="2" fontId="9" numFmtId="0" xfId="0" applyBorder="1" applyFill="1" applyFont="1"/>
    <xf borderId="0" fillId="0" fontId="9" numFmtId="17" xfId="0" applyFont="1" applyNumberFormat="1"/>
    <xf borderId="0" fillId="0" fontId="9" numFmtId="0" xfId="0" applyAlignment="1" applyFont="1">
      <alignment shrinkToFit="0" wrapText="1"/>
    </xf>
    <xf borderId="0" fillId="0" fontId="9" numFmtId="2" xfId="0" applyFont="1" applyNumberFormat="1"/>
    <xf borderId="0" fillId="0" fontId="9" numFmtId="164" xfId="0" applyFont="1" applyNumberFormat="1"/>
    <xf borderId="0" fillId="0" fontId="10" numFmtId="0" xfId="0" applyFont="1"/>
    <xf borderId="0" fillId="0" fontId="9" numFmtId="0" xfId="0" applyFont="1"/>
    <xf borderId="4" fillId="0" fontId="9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57"/>
    <col customWidth="1" min="2" max="3" width="8.86"/>
    <col customWidth="1" min="4" max="4" width="13.14"/>
    <col customWidth="1" min="5" max="5" width="7.43"/>
    <col customWidth="1" min="6" max="6" width="6.71"/>
    <col customWidth="1" min="7" max="9" width="6.29"/>
    <col customWidth="1" min="10" max="12" width="8.86"/>
    <col customWidth="1" min="13" max="13" width="13.29"/>
    <col customWidth="1" min="14" max="17" width="6.29"/>
    <col customWidth="1" min="18" max="26" width="8.71"/>
  </cols>
  <sheetData>
    <row r="1" ht="12.0" customHeight="1">
      <c r="A1" s="1" t="s">
        <v>0</v>
      </c>
      <c r="H1" s="2"/>
      <c r="I1" s="2"/>
      <c r="J1" s="1"/>
      <c r="Q1" s="2"/>
      <c r="R1" s="2"/>
      <c r="S1" s="2"/>
      <c r="T1" s="2"/>
      <c r="U1" s="2"/>
      <c r="V1" s="2"/>
      <c r="W1" s="2"/>
      <c r="X1" s="2"/>
      <c r="Y1" s="2"/>
      <c r="Z1" s="2"/>
    </row>
    <row r="2" ht="12.0" customHeight="1">
      <c r="A2" s="1" t="s">
        <v>1</v>
      </c>
      <c r="H2" s="2"/>
      <c r="I2" s="2"/>
      <c r="J2" s="1"/>
      <c r="Q2" s="2"/>
      <c r="R2" s="2"/>
      <c r="S2" s="2"/>
      <c r="T2" s="2"/>
      <c r="U2" s="2"/>
      <c r="V2" s="2"/>
      <c r="W2" s="2"/>
      <c r="X2" s="2"/>
      <c r="Y2" s="2"/>
      <c r="Z2" s="2"/>
    </row>
    <row r="3" ht="9.0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0" customHeight="1">
      <c r="A4" s="3" t="s">
        <v>2</v>
      </c>
      <c r="H4" s="2"/>
      <c r="I4" s="2"/>
      <c r="J4" s="3"/>
      <c r="Q4" s="2"/>
      <c r="R4" s="2"/>
      <c r="S4" s="2"/>
      <c r="T4" s="2"/>
      <c r="U4" s="2"/>
      <c r="V4" s="2"/>
      <c r="W4" s="2"/>
      <c r="X4" s="2"/>
      <c r="Y4" s="2"/>
      <c r="Z4" s="2"/>
    </row>
    <row r="5" ht="5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0" customHeight="1">
      <c r="A6" s="4" t="s">
        <v>3</v>
      </c>
      <c r="B6" s="2"/>
      <c r="C6" s="2"/>
      <c r="D6" s="2"/>
      <c r="E6" s="2">
        <v>2021.0</v>
      </c>
      <c r="F6" s="2">
        <v>2020.0</v>
      </c>
      <c r="G6" s="2">
        <v>2019.0</v>
      </c>
      <c r="H6" s="2">
        <v>2018.0</v>
      </c>
      <c r="I6" s="2"/>
      <c r="J6" s="4"/>
      <c r="K6" s="2"/>
      <c r="L6" s="2"/>
      <c r="M6" s="2"/>
      <c r="N6" s="5"/>
      <c r="O6" s="5"/>
      <c r="P6" s="5"/>
      <c r="Q6" s="5"/>
      <c r="R6" s="2"/>
      <c r="S6" s="2"/>
      <c r="T6" s="2"/>
      <c r="U6" s="2"/>
      <c r="V6" s="2"/>
      <c r="W6" s="2"/>
      <c r="X6" s="2"/>
      <c r="Y6" s="2"/>
      <c r="Z6" s="2"/>
    </row>
    <row r="7" ht="12.0" customHeight="1">
      <c r="A7" s="6"/>
      <c r="B7" s="7" t="s">
        <v>4</v>
      </c>
      <c r="C7" s="7"/>
      <c r="D7" s="7"/>
      <c r="E7" s="7">
        <v>17.0</v>
      </c>
      <c r="F7" s="7">
        <v>18.0</v>
      </c>
      <c r="G7" s="7">
        <v>23.0</v>
      </c>
      <c r="H7" s="7">
        <v>24.0</v>
      </c>
      <c r="I7" s="7"/>
      <c r="J7" s="2"/>
      <c r="K7" s="7"/>
      <c r="L7" s="7"/>
      <c r="M7" s="7"/>
      <c r="N7" s="7"/>
      <c r="O7" s="7"/>
      <c r="P7" s="7"/>
      <c r="Q7" s="7"/>
      <c r="R7" s="2"/>
      <c r="S7" s="2"/>
      <c r="T7" s="2"/>
      <c r="U7" s="2"/>
      <c r="V7" s="2"/>
      <c r="W7" s="2"/>
      <c r="X7" s="2"/>
      <c r="Y7" s="2"/>
      <c r="Z7" s="2"/>
    </row>
    <row r="8" ht="12.0" customHeight="1">
      <c r="A8" s="2"/>
      <c r="B8" s="2" t="s">
        <v>5</v>
      </c>
      <c r="C8" s="2"/>
      <c r="D8" s="2"/>
      <c r="E8" s="8">
        <f>members!C19</f>
        <v>438</v>
      </c>
      <c r="F8" s="8">
        <v>540.0</v>
      </c>
      <c r="G8" s="9">
        <v>690.0</v>
      </c>
      <c r="H8" s="9">
        <v>720.0</v>
      </c>
      <c r="I8" s="9"/>
      <c r="J8" s="2"/>
      <c r="K8" s="2"/>
      <c r="L8" s="2"/>
      <c r="M8" s="2"/>
      <c r="N8" s="8"/>
      <c r="O8" s="8"/>
      <c r="P8" s="8"/>
      <c r="Q8" s="8"/>
      <c r="R8" s="2"/>
      <c r="S8" s="2"/>
      <c r="T8" s="2"/>
      <c r="U8" s="2"/>
      <c r="V8" s="2"/>
      <c r="W8" s="2"/>
      <c r="X8" s="2"/>
      <c r="Y8" s="2"/>
      <c r="Z8" s="2"/>
    </row>
    <row r="9" ht="12.0" customHeight="1">
      <c r="A9" s="2"/>
      <c r="B9" s="2" t="s">
        <v>6</v>
      </c>
      <c r="C9" s="2"/>
      <c r="D9" s="2"/>
      <c r="E9" s="8"/>
      <c r="F9" s="8">
        <v>0.0</v>
      </c>
      <c r="G9" s="9">
        <v>0.0</v>
      </c>
      <c r="H9" s="9">
        <v>33.0</v>
      </c>
      <c r="I9" s="9"/>
      <c r="J9" s="2"/>
      <c r="K9" s="2"/>
      <c r="L9" s="2"/>
      <c r="M9" s="2"/>
      <c r="N9" s="8"/>
      <c r="O9" s="8"/>
      <c r="P9" s="8"/>
      <c r="Q9" s="8"/>
      <c r="R9" s="2"/>
      <c r="S9" s="2"/>
      <c r="T9" s="2"/>
      <c r="U9" s="2"/>
      <c r="V9" s="2"/>
      <c r="W9" s="2"/>
      <c r="X9" s="2"/>
      <c r="Y9" s="2"/>
      <c r="Z9" s="2"/>
    </row>
    <row r="10" ht="12.0" customHeight="1">
      <c r="A10" s="2"/>
      <c r="B10" s="2" t="s">
        <v>7</v>
      </c>
      <c r="C10" s="2"/>
      <c r="D10" s="2"/>
      <c r="E10" s="8">
        <f>members!C27</f>
        <v>50</v>
      </c>
      <c r="F10" s="8">
        <v>10.0</v>
      </c>
      <c r="G10" s="9">
        <v>25.0</v>
      </c>
      <c r="H10" s="9">
        <v>45.0</v>
      </c>
      <c r="I10" s="9"/>
      <c r="J10" s="2"/>
      <c r="K10" s="2"/>
      <c r="L10" s="2"/>
      <c r="M10" s="2"/>
      <c r="N10" s="8"/>
      <c r="O10" s="8"/>
      <c r="P10" s="8"/>
      <c r="Q10" s="8"/>
      <c r="R10" s="2"/>
      <c r="S10" s="2"/>
      <c r="T10" s="2"/>
      <c r="U10" s="2"/>
      <c r="V10" s="2"/>
      <c r="W10" s="2"/>
      <c r="X10" s="2"/>
      <c r="Y10" s="2"/>
      <c r="Z10" s="2"/>
    </row>
    <row r="11" ht="12.0" customHeight="1">
      <c r="A11" s="2"/>
      <c r="B11" s="2" t="s">
        <v>8</v>
      </c>
      <c r="C11" s="2"/>
      <c r="D11" s="2"/>
      <c r="E11" s="8">
        <f>'other receipts and expenses'!D25</f>
        <v>889.5</v>
      </c>
      <c r="F11" s="8">
        <v>0.0</v>
      </c>
      <c r="G11" s="9">
        <v>6.0</v>
      </c>
      <c r="H11" s="9">
        <v>0.5</v>
      </c>
      <c r="I11" s="9"/>
      <c r="J11" s="2"/>
      <c r="K11" s="2"/>
      <c r="L11" s="2"/>
      <c r="M11" s="2"/>
      <c r="N11" s="8"/>
      <c r="O11" s="8"/>
      <c r="P11" s="8"/>
      <c r="Q11" s="8"/>
      <c r="R11" s="2"/>
      <c r="S11" s="2"/>
      <c r="T11" s="2"/>
      <c r="U11" s="2"/>
      <c r="V11" s="2"/>
      <c r="W11" s="2"/>
      <c r="X11" s="2"/>
      <c r="Y11" s="2"/>
      <c r="Z11" s="2"/>
    </row>
    <row r="12" ht="12.0" customHeight="1">
      <c r="A12" s="2"/>
      <c r="B12" s="2" t="s">
        <v>9</v>
      </c>
      <c r="C12" s="2"/>
      <c r="D12" s="2"/>
      <c r="E12" s="8"/>
      <c r="F12" s="8">
        <v>0.0</v>
      </c>
      <c r="G12" s="9">
        <v>10.0</v>
      </c>
      <c r="H12" s="9">
        <v>0.0</v>
      </c>
      <c r="I12" s="9"/>
      <c r="J12" s="2"/>
      <c r="K12" s="2"/>
      <c r="L12" s="2"/>
      <c r="M12" s="2"/>
      <c r="N12" s="8"/>
      <c r="O12" s="8"/>
      <c r="P12" s="8"/>
      <c r="Q12" s="8"/>
      <c r="R12" s="2"/>
      <c r="S12" s="2"/>
      <c r="T12" s="2"/>
      <c r="U12" s="2"/>
      <c r="V12" s="2"/>
      <c r="W12" s="2"/>
      <c r="X12" s="2"/>
      <c r="Y12" s="2"/>
      <c r="Z12" s="2"/>
    </row>
    <row r="13" ht="12.0" customHeight="1">
      <c r="A13" s="2"/>
      <c r="B13" s="2" t="s">
        <v>10</v>
      </c>
      <c r="C13" s="2"/>
      <c r="D13" s="2"/>
      <c r="E13" s="8"/>
      <c r="F13" s="8">
        <v>0.0</v>
      </c>
      <c r="G13" s="9">
        <v>10.0</v>
      </c>
      <c r="H13" s="9">
        <v>0.0</v>
      </c>
      <c r="I13" s="9"/>
      <c r="J13" s="2"/>
      <c r="K13" s="2"/>
      <c r="L13" s="2"/>
      <c r="M13" s="2"/>
      <c r="N13" s="8"/>
      <c r="O13" s="8"/>
      <c r="P13" s="8"/>
      <c r="Q13" s="8"/>
      <c r="R13" s="2"/>
      <c r="S13" s="2"/>
      <c r="T13" s="2"/>
      <c r="U13" s="2"/>
      <c r="V13" s="2"/>
      <c r="W13" s="2"/>
      <c r="X13" s="2"/>
      <c r="Y13" s="2"/>
      <c r="Z13" s="2"/>
    </row>
    <row r="14" ht="12.0" customHeight="1">
      <c r="A14" s="2"/>
      <c r="B14" s="2" t="s">
        <v>11</v>
      </c>
      <c r="C14" s="2"/>
      <c r="D14" s="2"/>
      <c r="E14" s="8"/>
      <c r="F14" s="8">
        <v>0.0</v>
      </c>
      <c r="G14" s="9">
        <v>0.0</v>
      </c>
      <c r="H14" s="9">
        <v>0.0</v>
      </c>
      <c r="I14" s="9"/>
      <c r="J14" s="2"/>
      <c r="K14" s="2"/>
      <c r="L14" s="2"/>
      <c r="M14" s="2"/>
      <c r="N14" s="8"/>
      <c r="O14" s="8"/>
      <c r="P14" s="8"/>
      <c r="Q14" s="8"/>
      <c r="R14" s="2"/>
      <c r="S14" s="2"/>
      <c r="T14" s="2"/>
      <c r="U14" s="2"/>
      <c r="V14" s="2"/>
      <c r="W14" s="2"/>
      <c r="X14" s="2"/>
      <c r="Y14" s="2"/>
      <c r="Z14" s="2"/>
    </row>
    <row r="15" ht="12.0" customHeight="1">
      <c r="A15" s="2"/>
      <c r="B15" s="2" t="s">
        <v>12</v>
      </c>
      <c r="C15" s="2"/>
      <c r="D15" s="2"/>
      <c r="E15" s="8"/>
      <c r="F15" s="8">
        <v>0.0</v>
      </c>
      <c r="G15" s="9">
        <v>60.0</v>
      </c>
      <c r="H15" s="9">
        <v>60.0</v>
      </c>
      <c r="I15" s="9"/>
      <c r="J15" s="2"/>
      <c r="K15" s="2"/>
      <c r="L15" s="2"/>
      <c r="M15" s="2"/>
      <c r="N15" s="8"/>
      <c r="O15" s="8"/>
      <c r="P15" s="8"/>
      <c r="Q15" s="8"/>
      <c r="R15" s="2"/>
      <c r="S15" s="2"/>
      <c r="T15" s="2"/>
      <c r="U15" s="2"/>
      <c r="V15" s="2"/>
      <c r="W15" s="2"/>
      <c r="X15" s="2"/>
      <c r="Y15" s="2"/>
      <c r="Z15" s="2"/>
    </row>
    <row r="16" ht="12.0" customHeight="1">
      <c r="A16" s="2"/>
      <c r="B16" s="2" t="s">
        <v>13</v>
      </c>
      <c r="C16" s="2"/>
      <c r="D16" s="2"/>
      <c r="E16" s="8">
        <f>'other receipts and expenses'!C25</f>
        <v>65</v>
      </c>
      <c r="F16" s="8">
        <v>408.0</v>
      </c>
      <c r="G16" s="9">
        <v>555.0</v>
      </c>
      <c r="H16" s="9">
        <v>240.0</v>
      </c>
      <c r="I16" s="9"/>
      <c r="J16" s="2"/>
      <c r="K16" s="2"/>
      <c r="L16" s="2"/>
      <c r="M16" s="2"/>
      <c r="N16" s="8"/>
      <c r="O16" s="8"/>
      <c r="P16" s="8"/>
      <c r="Q16" s="8"/>
      <c r="R16" s="2"/>
      <c r="S16" s="2"/>
      <c r="T16" s="2"/>
      <c r="U16" s="2"/>
      <c r="V16" s="2"/>
      <c r="W16" s="2"/>
      <c r="X16" s="2"/>
      <c r="Y16" s="2"/>
      <c r="Z16" s="2"/>
    </row>
    <row r="17" ht="12.0" customHeight="1">
      <c r="A17" s="2"/>
      <c r="B17" s="2" t="s">
        <v>14</v>
      </c>
      <c r="C17" s="2"/>
      <c r="D17" s="2"/>
      <c r="E17" s="8"/>
      <c r="F17" s="8">
        <v>0.0</v>
      </c>
      <c r="G17" s="9">
        <v>125.5</v>
      </c>
      <c r="H17" s="9">
        <v>0.0</v>
      </c>
      <c r="I17" s="9"/>
      <c r="J17" s="2"/>
      <c r="K17" s="2"/>
      <c r="L17" s="2"/>
      <c r="M17" s="2"/>
      <c r="N17" s="8"/>
      <c r="O17" s="8"/>
      <c r="P17" s="8"/>
      <c r="Q17" s="8"/>
      <c r="R17" s="2"/>
      <c r="S17" s="2"/>
      <c r="T17" s="2"/>
      <c r="U17" s="2"/>
      <c r="V17" s="2"/>
      <c r="W17" s="2"/>
      <c r="X17" s="2"/>
      <c r="Y17" s="2"/>
      <c r="Z17" s="2"/>
    </row>
    <row r="18" ht="12.0" customHeight="1">
      <c r="A18" s="2"/>
      <c r="B18" s="10" t="s">
        <v>15</v>
      </c>
      <c r="C18" s="10"/>
      <c r="D18" s="2"/>
      <c r="E18" s="11">
        <f t="shared" ref="E18:H18" si="1">SUM(E8:E17)</f>
        <v>1442.5</v>
      </c>
      <c r="F18" s="11">
        <f t="shared" si="1"/>
        <v>958</v>
      </c>
      <c r="G18" s="12">
        <f t="shared" si="1"/>
        <v>1481.5</v>
      </c>
      <c r="H18" s="12">
        <f t="shared" si="1"/>
        <v>1098.5</v>
      </c>
      <c r="I18" s="9"/>
      <c r="J18" s="2"/>
      <c r="K18" s="2"/>
      <c r="L18" s="2"/>
      <c r="M18" s="2"/>
      <c r="N18" s="8"/>
      <c r="O18" s="8"/>
      <c r="P18" s="8"/>
      <c r="Q18" s="8"/>
      <c r="R18" s="2"/>
      <c r="S18" s="2"/>
      <c r="T18" s="2"/>
      <c r="U18" s="2"/>
      <c r="V18" s="2"/>
      <c r="W18" s="2"/>
      <c r="X18" s="2"/>
      <c r="Y18" s="2"/>
      <c r="Z18" s="2"/>
    </row>
    <row r="19" ht="9.0" customHeight="1">
      <c r="A19" s="2"/>
      <c r="B19" s="2"/>
      <c r="C19" s="2"/>
      <c r="D19" s="2"/>
      <c r="E19" s="8"/>
      <c r="F19" s="8"/>
      <c r="G19" s="9"/>
      <c r="H19" s="9"/>
      <c r="I19" s="9"/>
      <c r="J19" s="2"/>
      <c r="K19" s="2"/>
      <c r="L19" s="2"/>
      <c r="M19" s="2"/>
      <c r="N19" s="8"/>
      <c r="O19" s="8"/>
      <c r="P19" s="8"/>
      <c r="Q19" s="8"/>
      <c r="R19" s="2"/>
      <c r="S19" s="2"/>
      <c r="T19" s="2"/>
      <c r="U19" s="2"/>
      <c r="V19" s="2"/>
      <c r="W19" s="2"/>
      <c r="X19" s="2"/>
      <c r="Y19" s="2"/>
      <c r="Z19" s="2"/>
    </row>
    <row r="20" ht="12.0" customHeight="1">
      <c r="A20" s="4" t="s">
        <v>16</v>
      </c>
      <c r="B20" s="2"/>
      <c r="C20" s="2"/>
      <c r="D20" s="2"/>
      <c r="E20" s="8"/>
      <c r="F20" s="8"/>
      <c r="G20" s="9"/>
      <c r="H20" s="9"/>
      <c r="I20" s="9"/>
      <c r="J20" s="4"/>
      <c r="K20" s="2"/>
      <c r="L20" s="2"/>
      <c r="M20" s="2"/>
      <c r="N20" s="8"/>
      <c r="O20" s="8"/>
      <c r="P20" s="8"/>
      <c r="Q20" s="8"/>
      <c r="R20" s="2"/>
      <c r="S20" s="2"/>
      <c r="T20" s="2"/>
      <c r="U20" s="2"/>
      <c r="V20" s="2"/>
      <c r="W20" s="2"/>
      <c r="X20" s="2"/>
      <c r="Y20" s="2"/>
      <c r="Z20" s="2"/>
    </row>
    <row r="21" ht="12.0" customHeight="1">
      <c r="A21" s="2"/>
      <c r="B21" s="2" t="s">
        <v>17</v>
      </c>
      <c r="C21" s="2"/>
      <c r="D21" s="2"/>
      <c r="E21" s="8">
        <f>'other receipts and expenses'!F43</f>
        <v>40</v>
      </c>
      <c r="F21" s="8">
        <v>40.5</v>
      </c>
      <c r="G21" s="9">
        <v>103.5</v>
      </c>
      <c r="H21" s="9">
        <v>108.0</v>
      </c>
      <c r="I21" s="9"/>
      <c r="J21" s="2"/>
      <c r="K21" s="2"/>
      <c r="L21" s="2"/>
      <c r="M21" s="2"/>
      <c r="N21" s="8"/>
      <c r="O21" s="8"/>
      <c r="P21" s="8"/>
      <c r="Q21" s="8"/>
      <c r="R21" s="2"/>
      <c r="S21" s="2"/>
      <c r="T21" s="2"/>
      <c r="U21" s="2"/>
      <c r="V21" s="2"/>
      <c r="W21" s="2"/>
      <c r="X21" s="2"/>
      <c r="Y21" s="2"/>
      <c r="Z21" s="2"/>
    </row>
    <row r="22" ht="12.0" customHeight="1">
      <c r="A22" s="2"/>
      <c r="B22" s="2" t="s">
        <v>18</v>
      </c>
      <c r="C22" s="2"/>
      <c r="D22" s="2"/>
      <c r="E22" s="8"/>
      <c r="F22" s="8">
        <v>112.92</v>
      </c>
      <c r="G22" s="9">
        <v>112.92</v>
      </c>
      <c r="H22" s="9">
        <v>112.92</v>
      </c>
      <c r="I22" s="9"/>
      <c r="J22" s="2"/>
      <c r="K22" s="2"/>
      <c r="L22" s="2"/>
      <c r="M22" s="2"/>
      <c r="N22" s="8"/>
      <c r="O22" s="8"/>
      <c r="P22" s="8"/>
      <c r="Q22" s="8"/>
      <c r="R22" s="2"/>
      <c r="S22" s="2"/>
      <c r="T22" s="2"/>
      <c r="U22" s="2"/>
      <c r="V22" s="2"/>
      <c r="W22" s="2"/>
      <c r="X22" s="2"/>
      <c r="Y22" s="2"/>
      <c r="Z22" s="2"/>
    </row>
    <row r="23" ht="12.0" customHeight="1">
      <c r="A23" s="2"/>
      <c r="B23" s="2" t="s">
        <v>19</v>
      </c>
      <c r="C23" s="2"/>
      <c r="D23" s="2"/>
      <c r="E23" s="8">
        <f>'other receipts and expenses'!E43</f>
        <v>75</v>
      </c>
      <c r="F23" s="8">
        <v>200.1</v>
      </c>
      <c r="G23" s="9">
        <v>369.0</v>
      </c>
      <c r="H23" s="9">
        <v>355.0</v>
      </c>
      <c r="I23" s="9"/>
      <c r="J23" s="2"/>
      <c r="K23" s="2"/>
      <c r="L23" s="2"/>
      <c r="M23" s="2"/>
      <c r="N23" s="8"/>
      <c r="O23" s="8"/>
      <c r="P23" s="8"/>
      <c r="Q23" s="8"/>
      <c r="R23" s="2"/>
      <c r="S23" s="2"/>
      <c r="T23" s="2"/>
      <c r="U23" s="2"/>
      <c r="V23" s="2"/>
      <c r="W23" s="2"/>
      <c r="X23" s="2"/>
      <c r="Y23" s="2"/>
      <c r="Z23" s="2"/>
    </row>
    <row r="24" ht="12.0" customHeight="1">
      <c r="A24" s="2"/>
      <c r="B24" s="2" t="s">
        <v>20</v>
      </c>
      <c r="C24" s="2"/>
      <c r="D24" s="2"/>
      <c r="E24" s="8"/>
      <c r="F24" s="8">
        <v>8.81</v>
      </c>
      <c r="G24" s="9">
        <v>28.2</v>
      </c>
      <c r="H24" s="9">
        <v>13.6</v>
      </c>
      <c r="I24" s="9"/>
      <c r="J24" s="2"/>
      <c r="K24" s="2"/>
      <c r="L24" s="2"/>
      <c r="M24" s="2"/>
      <c r="N24" s="8"/>
      <c r="O24" s="8"/>
      <c r="P24" s="8"/>
      <c r="Q24" s="8"/>
      <c r="R24" s="2"/>
      <c r="S24" s="2"/>
      <c r="T24" s="2"/>
      <c r="U24" s="2"/>
      <c r="V24" s="2"/>
      <c r="W24" s="2"/>
      <c r="X24" s="2"/>
      <c r="Y24" s="2"/>
      <c r="Z24" s="2"/>
    </row>
    <row r="25" ht="12.0" customHeight="1">
      <c r="A25" s="2"/>
      <c r="B25" s="2" t="s">
        <v>21</v>
      </c>
      <c r="C25" s="2"/>
      <c r="D25" s="2"/>
      <c r="E25" s="8">
        <f>'other receipts and expenses'!D43</f>
        <v>40.26</v>
      </c>
      <c r="F25" s="8">
        <v>14.21</v>
      </c>
      <c r="G25" s="9">
        <v>34.73</v>
      </c>
      <c r="H25" s="9">
        <v>36.54</v>
      </c>
      <c r="I25" s="9"/>
      <c r="J25" s="2"/>
      <c r="K25" s="2"/>
      <c r="L25" s="2"/>
      <c r="M25" s="2"/>
      <c r="N25" s="8"/>
      <c r="O25" s="8"/>
      <c r="P25" s="8"/>
      <c r="Q25" s="8"/>
      <c r="R25" s="2"/>
      <c r="S25" s="2"/>
      <c r="T25" s="2"/>
      <c r="U25" s="2"/>
      <c r="V25" s="2"/>
      <c r="W25" s="2"/>
      <c r="X25" s="2"/>
      <c r="Y25" s="2"/>
      <c r="Z25" s="2"/>
    </row>
    <row r="26" ht="12.0" customHeight="1">
      <c r="A26" s="2"/>
      <c r="B26" s="2" t="s">
        <v>22</v>
      </c>
      <c r="C26" s="2"/>
      <c r="D26" s="2"/>
      <c r="E26" s="8">
        <f>'other receipts and expenses'!C43</f>
        <v>255</v>
      </c>
      <c r="F26" s="8">
        <v>215.7</v>
      </c>
      <c r="G26" s="9">
        <v>679.8</v>
      </c>
      <c r="H26" s="9">
        <v>251.0</v>
      </c>
      <c r="I26" s="9"/>
      <c r="J26" s="2"/>
      <c r="K26" s="2"/>
      <c r="L26" s="2"/>
      <c r="M26" s="2"/>
      <c r="N26" s="8"/>
      <c r="O26" s="8"/>
      <c r="P26" s="8"/>
      <c r="Q26" s="8"/>
      <c r="R26" s="2"/>
      <c r="S26" s="2"/>
      <c r="T26" s="2"/>
      <c r="U26" s="2"/>
      <c r="V26" s="2"/>
      <c r="W26" s="2"/>
      <c r="X26" s="2"/>
      <c r="Y26" s="2"/>
      <c r="Z26" s="2"/>
    </row>
    <row r="27" ht="12.0" customHeight="1">
      <c r="A27" s="2"/>
      <c r="B27" s="2" t="s">
        <v>9</v>
      </c>
      <c r="C27" s="2"/>
      <c r="D27" s="2"/>
      <c r="E27" s="8"/>
      <c r="F27" s="8">
        <v>0.0</v>
      </c>
      <c r="G27" s="9">
        <v>0.0</v>
      </c>
      <c r="H27" s="9">
        <v>0.0</v>
      </c>
      <c r="I27" s="9"/>
      <c r="J27" s="2"/>
      <c r="K27" s="2"/>
      <c r="L27" s="2"/>
      <c r="M27" s="2"/>
      <c r="N27" s="8"/>
      <c r="O27" s="8"/>
      <c r="P27" s="8"/>
      <c r="Q27" s="8"/>
      <c r="R27" s="2"/>
      <c r="S27" s="2"/>
      <c r="T27" s="2"/>
      <c r="U27" s="2"/>
      <c r="V27" s="2"/>
      <c r="W27" s="2"/>
      <c r="X27" s="2"/>
      <c r="Y27" s="2"/>
      <c r="Z27" s="2"/>
    </row>
    <row r="28" ht="12.0" customHeight="1">
      <c r="A28" s="2"/>
      <c r="B28" s="2" t="s">
        <v>6</v>
      </c>
      <c r="C28" s="2"/>
      <c r="D28" s="2"/>
      <c r="E28" s="8"/>
      <c r="F28" s="8">
        <v>0.0</v>
      </c>
      <c r="G28" s="9">
        <v>0.0</v>
      </c>
      <c r="H28" s="9">
        <v>32.0</v>
      </c>
      <c r="I28" s="9"/>
      <c r="J28" s="2"/>
      <c r="K28" s="2"/>
      <c r="L28" s="2"/>
      <c r="M28" s="2"/>
      <c r="N28" s="8"/>
      <c r="O28" s="8"/>
      <c r="P28" s="8"/>
      <c r="Q28" s="8"/>
      <c r="R28" s="2"/>
      <c r="S28" s="2"/>
      <c r="T28" s="2"/>
      <c r="U28" s="2"/>
      <c r="V28" s="2"/>
      <c r="W28" s="2"/>
      <c r="X28" s="2"/>
      <c r="Y28" s="2"/>
      <c r="Z28" s="2"/>
    </row>
    <row r="29" ht="12.0" customHeight="1">
      <c r="A29" s="2"/>
      <c r="B29" s="2" t="s">
        <v>23</v>
      </c>
      <c r="C29" s="2"/>
      <c r="D29" s="2"/>
      <c r="E29" s="8"/>
      <c r="F29" s="8">
        <v>0.0</v>
      </c>
      <c r="G29" s="9">
        <v>0.0</v>
      </c>
      <c r="H29" s="9">
        <v>0.0</v>
      </c>
      <c r="I29" s="9"/>
      <c r="J29" s="2"/>
      <c r="K29" s="2"/>
      <c r="L29" s="2"/>
      <c r="M29" s="2"/>
      <c r="N29" s="8"/>
      <c r="O29" s="8"/>
      <c r="P29" s="8"/>
      <c r="Q29" s="8"/>
      <c r="R29" s="2"/>
      <c r="S29" s="2"/>
      <c r="T29" s="2"/>
      <c r="U29" s="2"/>
      <c r="V29" s="2"/>
      <c r="W29" s="2"/>
      <c r="X29" s="2"/>
      <c r="Y29" s="2"/>
      <c r="Z29" s="2"/>
    </row>
    <row r="30" ht="12.0" customHeight="1">
      <c r="A30" s="2"/>
      <c r="B30" s="2" t="s">
        <v>24</v>
      </c>
      <c r="C30" s="2"/>
      <c r="D30" s="2"/>
      <c r="E30" s="8"/>
      <c r="F30" s="8">
        <v>0.0</v>
      </c>
      <c r="G30" s="9">
        <v>27.6</v>
      </c>
      <c r="H30" s="9">
        <v>5.94</v>
      </c>
      <c r="I30" s="9"/>
      <c r="J30" s="2"/>
      <c r="K30" s="2"/>
      <c r="L30" s="2"/>
      <c r="M30" s="2"/>
      <c r="N30" s="8"/>
      <c r="O30" s="8"/>
      <c r="P30" s="8"/>
      <c r="Q30" s="8"/>
      <c r="R30" s="2"/>
      <c r="S30" s="2"/>
      <c r="T30" s="2"/>
      <c r="U30" s="2"/>
      <c r="V30" s="2"/>
      <c r="W30" s="2"/>
      <c r="X30" s="2"/>
      <c r="Y30" s="2"/>
      <c r="Z30" s="2"/>
    </row>
    <row r="31" ht="12.0" customHeight="1">
      <c r="A31" s="2"/>
      <c r="B31" s="2" t="s">
        <v>25</v>
      </c>
      <c r="C31" s="2"/>
      <c r="D31" s="2"/>
      <c r="E31" s="8"/>
      <c r="F31" s="8">
        <v>0.0</v>
      </c>
      <c r="G31" s="9">
        <v>0.0</v>
      </c>
      <c r="H31" s="9">
        <v>0.0</v>
      </c>
      <c r="I31" s="9"/>
      <c r="J31" s="2"/>
      <c r="K31" s="2"/>
      <c r="L31" s="2"/>
      <c r="M31" s="2"/>
      <c r="N31" s="8"/>
      <c r="O31" s="8"/>
      <c r="P31" s="8"/>
      <c r="Q31" s="8"/>
      <c r="R31" s="2"/>
      <c r="S31" s="2"/>
      <c r="T31" s="2"/>
      <c r="U31" s="2"/>
      <c r="V31" s="2"/>
      <c r="W31" s="2"/>
      <c r="X31" s="2"/>
      <c r="Y31" s="2"/>
      <c r="Z31" s="2"/>
    </row>
    <row r="32" ht="12.0" customHeight="1">
      <c r="A32" s="2"/>
      <c r="B32" s="2" t="s">
        <v>26</v>
      </c>
      <c r="C32" s="2"/>
      <c r="D32" s="2"/>
      <c r="E32" s="8"/>
      <c r="F32" s="8">
        <v>203.95</v>
      </c>
      <c r="G32" s="9">
        <v>46.98</v>
      </c>
      <c r="H32" s="9">
        <v>170.12</v>
      </c>
      <c r="I32" s="9"/>
      <c r="J32" s="2"/>
      <c r="K32" s="2"/>
      <c r="L32" s="2"/>
      <c r="M32" s="2"/>
      <c r="N32" s="8"/>
      <c r="O32" s="8"/>
      <c r="P32" s="8"/>
      <c r="Q32" s="8"/>
      <c r="R32" s="2"/>
      <c r="S32" s="2"/>
      <c r="T32" s="2"/>
      <c r="U32" s="2"/>
      <c r="V32" s="2"/>
      <c r="W32" s="2"/>
      <c r="X32" s="2"/>
      <c r="Y32" s="2"/>
      <c r="Z32" s="2"/>
    </row>
    <row r="33" ht="12.0" customHeight="1">
      <c r="A33" s="2"/>
      <c r="B33" s="2" t="s">
        <v>27</v>
      </c>
      <c r="C33" s="2"/>
      <c r="D33" s="2"/>
      <c r="E33" s="8"/>
      <c r="F33" s="8">
        <v>12.65</v>
      </c>
      <c r="G33" s="9">
        <v>0.0</v>
      </c>
      <c r="H33" s="9">
        <v>0.0</v>
      </c>
      <c r="I33" s="9"/>
      <c r="J33" s="2"/>
      <c r="K33" s="2"/>
      <c r="L33" s="2"/>
      <c r="M33" s="2"/>
      <c r="N33" s="8"/>
      <c r="O33" s="8"/>
      <c r="P33" s="8"/>
      <c r="Q33" s="8"/>
      <c r="R33" s="2"/>
      <c r="S33" s="2"/>
      <c r="T33" s="2"/>
      <c r="U33" s="2"/>
      <c r="V33" s="2"/>
      <c r="W33" s="2"/>
      <c r="X33" s="2"/>
      <c r="Y33" s="2"/>
      <c r="Z33" s="2"/>
    </row>
    <row r="34" ht="12.0" customHeight="1">
      <c r="A34" s="2"/>
      <c r="B34" s="10" t="s">
        <v>28</v>
      </c>
      <c r="C34" s="2"/>
      <c r="D34" s="2"/>
      <c r="E34" s="11">
        <f t="shared" ref="E34:H34" si="2">SUM(E21:E33)</f>
        <v>410.26</v>
      </c>
      <c r="F34" s="11">
        <f t="shared" si="2"/>
        <v>808.84</v>
      </c>
      <c r="G34" s="12">
        <f t="shared" si="2"/>
        <v>1402.73</v>
      </c>
      <c r="H34" s="12">
        <f t="shared" si="2"/>
        <v>1085.12</v>
      </c>
      <c r="I34" s="2"/>
      <c r="J34" s="2"/>
      <c r="K34" s="2"/>
      <c r="L34" s="2"/>
      <c r="M34" s="2"/>
      <c r="N34" s="8"/>
      <c r="O34" s="8"/>
      <c r="P34" s="8"/>
      <c r="Q34" s="8"/>
      <c r="R34" s="2"/>
      <c r="S34" s="2"/>
      <c r="T34" s="2"/>
      <c r="U34" s="2"/>
      <c r="V34" s="2"/>
      <c r="W34" s="2"/>
      <c r="X34" s="2"/>
      <c r="Y34" s="2"/>
      <c r="Z34" s="2"/>
    </row>
    <row r="35" ht="9.0" customHeight="1">
      <c r="A35" s="2"/>
      <c r="B35" s="2"/>
      <c r="C35" s="2"/>
      <c r="D35" s="2"/>
      <c r="E35" s="2"/>
      <c r="F35" s="2"/>
      <c r="G35" s="9"/>
      <c r="H35" s="9"/>
      <c r="I35" s="9"/>
      <c r="J35" s="2"/>
      <c r="K35" s="2"/>
      <c r="L35" s="2"/>
      <c r="M35" s="2"/>
      <c r="N35" s="8"/>
      <c r="O35" s="8"/>
      <c r="P35" s="8"/>
      <c r="Q35" s="8"/>
      <c r="R35" s="2"/>
      <c r="S35" s="2"/>
      <c r="T35" s="2"/>
      <c r="U35" s="2"/>
      <c r="V35" s="2"/>
      <c r="W35" s="2"/>
      <c r="X35" s="2"/>
      <c r="Y35" s="2"/>
      <c r="Z35" s="2"/>
    </row>
    <row r="36" ht="12.0" customHeight="1">
      <c r="A36" s="2"/>
      <c r="B36" s="2" t="s">
        <v>29</v>
      </c>
      <c r="C36" s="2"/>
      <c r="D36" s="2"/>
      <c r="E36" s="9">
        <f t="shared" ref="E36:H36" si="3">E18-E34</f>
        <v>1032.24</v>
      </c>
      <c r="F36" s="9">
        <f t="shared" si="3"/>
        <v>149.16</v>
      </c>
      <c r="G36" s="9">
        <f t="shared" si="3"/>
        <v>78.77</v>
      </c>
      <c r="H36" s="9">
        <f t="shared" si="3"/>
        <v>13.38</v>
      </c>
      <c r="I36" s="9"/>
      <c r="J36" s="2"/>
      <c r="K36" s="2"/>
      <c r="L36" s="2"/>
      <c r="M36" s="2"/>
      <c r="N36" s="8"/>
      <c r="O36" s="8"/>
      <c r="P36" s="8"/>
      <c r="Q36" s="8"/>
      <c r="R36" s="2"/>
      <c r="S36" s="2"/>
      <c r="T36" s="2"/>
      <c r="U36" s="2"/>
      <c r="V36" s="2"/>
      <c r="W36" s="2"/>
      <c r="X36" s="2"/>
      <c r="Y36" s="2"/>
      <c r="Z36" s="2"/>
    </row>
    <row r="37" ht="12.0" customHeight="1">
      <c r="A37" s="2"/>
      <c r="B37" s="2" t="s">
        <v>30</v>
      </c>
      <c r="C37" s="2"/>
      <c r="D37" s="2"/>
      <c r="E37" s="9">
        <f t="shared" ref="E37:G37" si="4">F38</f>
        <v>1605.66</v>
      </c>
      <c r="F37" s="9">
        <f t="shared" si="4"/>
        <v>1456.5</v>
      </c>
      <c r="G37" s="9">
        <f t="shared" si="4"/>
        <v>1377.73</v>
      </c>
      <c r="H37" s="2">
        <v>1364.35</v>
      </c>
      <c r="I37" s="2"/>
      <c r="J37" s="2"/>
      <c r="K37" s="2"/>
      <c r="L37" s="2"/>
      <c r="M37" s="2"/>
      <c r="N37" s="8"/>
      <c r="O37" s="8"/>
      <c r="P37" s="8"/>
      <c r="Q37" s="8"/>
      <c r="R37" s="2"/>
      <c r="S37" s="2"/>
      <c r="T37" s="2"/>
      <c r="U37" s="2"/>
      <c r="V37" s="2"/>
      <c r="W37" s="2"/>
      <c r="X37" s="2"/>
      <c r="Y37" s="2"/>
      <c r="Z37" s="2"/>
    </row>
    <row r="38" ht="12.0" customHeight="1">
      <c r="A38" s="2"/>
      <c r="B38" s="2" t="s">
        <v>31</v>
      </c>
      <c r="C38" s="2"/>
      <c r="D38" s="2"/>
      <c r="E38" s="13">
        <f t="shared" ref="E38:H38" si="5">SUM(E36:E37)</f>
        <v>2637.9</v>
      </c>
      <c r="F38" s="13">
        <f t="shared" si="5"/>
        <v>1605.66</v>
      </c>
      <c r="G38" s="13">
        <f t="shared" si="5"/>
        <v>1456.5</v>
      </c>
      <c r="H38" s="13">
        <f t="shared" si="5"/>
        <v>1377.73</v>
      </c>
      <c r="I38" s="14"/>
      <c r="J38" s="2"/>
      <c r="K38" s="2"/>
      <c r="L38" s="2"/>
      <c r="M38" s="2"/>
      <c r="N38" s="8"/>
      <c r="O38" s="8"/>
      <c r="P38" s="8"/>
      <c r="Q38" s="8"/>
      <c r="R38" s="2"/>
      <c r="S38" s="2"/>
      <c r="T38" s="2"/>
      <c r="U38" s="2"/>
      <c r="V38" s="2"/>
      <c r="W38" s="2"/>
      <c r="X38" s="2"/>
      <c r="Y38" s="2"/>
      <c r="Z38" s="2"/>
    </row>
    <row r="39" ht="6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8"/>
      <c r="O39" s="8"/>
      <c r="P39" s="8"/>
      <c r="Q39" s="8"/>
      <c r="R39" s="2"/>
      <c r="S39" s="2"/>
      <c r="T39" s="2"/>
      <c r="U39" s="2"/>
      <c r="V39" s="2"/>
      <c r="W39" s="2"/>
      <c r="X39" s="2"/>
      <c r="Y39" s="2"/>
      <c r="Z39" s="2"/>
    </row>
    <row r="40" ht="12.0" customHeight="1">
      <c r="A40" s="2"/>
      <c r="B40" s="10" t="s">
        <v>32</v>
      </c>
      <c r="C40" s="10"/>
      <c r="D40" s="2"/>
      <c r="E40" s="2"/>
      <c r="F40" s="2"/>
      <c r="G40" s="2"/>
      <c r="H40" s="2"/>
      <c r="I40" s="2"/>
      <c r="J40" s="2"/>
      <c r="K40" s="2"/>
      <c r="L40" s="2"/>
      <c r="M40" s="2"/>
      <c r="N40" s="8"/>
      <c r="O40" s="8"/>
      <c r="P40" s="8"/>
      <c r="Q40" s="8"/>
      <c r="R40" s="2"/>
      <c r="S40" s="2"/>
      <c r="T40" s="2"/>
      <c r="U40" s="2"/>
      <c r="V40" s="2"/>
      <c r="W40" s="2"/>
      <c r="X40" s="2"/>
      <c r="Y40" s="2"/>
      <c r="Z40" s="2"/>
    </row>
    <row r="41" ht="12.0" customHeight="1">
      <c r="A41" s="2"/>
      <c r="B41" s="2" t="s">
        <v>33</v>
      </c>
      <c r="C41" s="2"/>
      <c r="D41" s="2"/>
      <c r="E41" s="2">
        <v>2266.9</v>
      </c>
      <c r="F41" s="9">
        <v>1441.88</v>
      </c>
      <c r="G41" s="9">
        <v>1128.1</v>
      </c>
      <c r="H41" s="9">
        <v>1173.32</v>
      </c>
      <c r="I41" s="9"/>
      <c r="J41" s="2"/>
      <c r="K41" s="2"/>
      <c r="L41" s="2"/>
      <c r="M41" s="2"/>
      <c r="N41" s="8"/>
      <c r="O41" s="8"/>
      <c r="P41" s="8"/>
      <c r="Q41" s="8"/>
      <c r="R41" s="2"/>
      <c r="S41" s="2"/>
      <c r="T41" s="2"/>
      <c r="U41" s="2"/>
      <c r="V41" s="2"/>
      <c r="W41" s="2"/>
      <c r="X41" s="2"/>
      <c r="Y41" s="2"/>
      <c r="Z41" s="2"/>
    </row>
    <row r="42" ht="12.0" customHeight="1">
      <c r="A42" s="2"/>
      <c r="B42" s="2" t="s">
        <v>34</v>
      </c>
      <c r="C42" s="2"/>
      <c r="D42" s="2"/>
      <c r="E42" s="8">
        <f>L59</f>
        <v>371</v>
      </c>
      <c r="F42" s="9">
        <v>163.78</v>
      </c>
      <c r="G42" s="9">
        <v>328.4</v>
      </c>
      <c r="H42" s="9">
        <v>204.41</v>
      </c>
      <c r="I42" s="9"/>
      <c r="J42" s="2"/>
      <c r="K42" s="2"/>
      <c r="L42" s="2"/>
      <c r="M42" s="2"/>
      <c r="N42" s="8"/>
      <c r="O42" s="8"/>
      <c r="P42" s="8"/>
      <c r="Q42" s="8"/>
      <c r="R42" s="2"/>
      <c r="S42" s="2"/>
      <c r="T42" s="2"/>
      <c r="U42" s="2"/>
      <c r="V42" s="2"/>
      <c r="W42" s="2"/>
      <c r="X42" s="2"/>
      <c r="Y42" s="2"/>
      <c r="Z42" s="2"/>
    </row>
    <row r="43" ht="12.0" customHeight="1">
      <c r="A43" s="2"/>
      <c r="B43" s="2"/>
      <c r="C43" s="2"/>
      <c r="D43" s="2"/>
      <c r="E43" s="13">
        <f t="shared" ref="E43:H43" si="6">SUM(E41:E42)</f>
        <v>2637.9</v>
      </c>
      <c r="F43" s="13">
        <f t="shared" si="6"/>
        <v>1605.66</v>
      </c>
      <c r="G43" s="13">
        <f t="shared" si="6"/>
        <v>1456.5</v>
      </c>
      <c r="H43" s="13">
        <f t="shared" si="6"/>
        <v>1377.73</v>
      </c>
      <c r="I43" s="14"/>
      <c r="J43" s="2"/>
      <c r="K43" s="2"/>
      <c r="L43" s="2"/>
      <c r="M43" s="2"/>
      <c r="N43" s="8"/>
      <c r="O43" s="8"/>
      <c r="P43" s="8"/>
      <c r="Q43" s="8"/>
      <c r="R43" s="2"/>
      <c r="S43" s="2"/>
      <c r="T43" s="2"/>
      <c r="U43" s="2"/>
      <c r="V43" s="2"/>
      <c r="W43" s="2"/>
      <c r="X43" s="2"/>
      <c r="Y43" s="2"/>
      <c r="Z43" s="2"/>
    </row>
    <row r="44" ht="12.0" customHeight="1">
      <c r="A44" s="2"/>
      <c r="B44" s="2"/>
      <c r="C44" s="2"/>
      <c r="D44" s="2"/>
      <c r="E44" s="2"/>
      <c r="F44" s="14"/>
      <c r="G44" s="14"/>
      <c r="H44" s="14"/>
      <c r="I44" s="14"/>
      <c r="J44" s="2"/>
      <c r="K44" s="2"/>
      <c r="L44" s="2"/>
      <c r="M44" s="2"/>
      <c r="N44" s="8"/>
      <c r="O44" s="8"/>
      <c r="P44" s="8"/>
      <c r="Q44" s="8"/>
      <c r="R44" s="2"/>
      <c r="S44" s="2"/>
      <c r="T44" s="2"/>
      <c r="U44" s="2"/>
      <c r="V44" s="2"/>
      <c r="W44" s="2"/>
      <c r="X44" s="2"/>
      <c r="Y44" s="2"/>
      <c r="Z44" s="2"/>
    </row>
    <row r="45" ht="12.0" customHeight="1">
      <c r="A45" s="2"/>
      <c r="B45" s="2"/>
      <c r="C45" s="2"/>
      <c r="D45" s="2"/>
      <c r="E45" s="9">
        <f>E38-E43</f>
        <v>0</v>
      </c>
      <c r="F45" s="14"/>
      <c r="G45" s="14"/>
      <c r="H45" s="14"/>
      <c r="I45" s="14"/>
      <c r="J45" s="2"/>
      <c r="K45" s="2"/>
      <c r="L45" s="2"/>
      <c r="M45" s="2"/>
      <c r="N45" s="8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0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0" customHeight="1">
      <c r="A47" s="2"/>
      <c r="B47" s="2" t="s">
        <v>35</v>
      </c>
      <c r="C47" s="2"/>
      <c r="D47" s="15"/>
      <c r="E47" s="15"/>
      <c r="F47" s="15"/>
      <c r="G47" s="15"/>
      <c r="H47" s="15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0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0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>
        <v>20.0</v>
      </c>
      <c r="L50" s="2">
        <v>240.0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0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>
        <v>10.0</v>
      </c>
      <c r="L51" s="2">
        <v>60.0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0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>
        <v>5.0</v>
      </c>
      <c r="L52" s="2">
        <v>20.0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>
        <v>1.0</v>
      </c>
      <c r="L53" s="2">
        <v>28.0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0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>
        <v>0.5</v>
      </c>
      <c r="L54" s="2">
        <v>13.5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>
        <v>0.2</v>
      </c>
      <c r="L55" s="2">
        <v>5.8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0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>
        <v>0.1</v>
      </c>
      <c r="L56" s="2">
        <v>2.7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0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>
        <v>0.5</v>
      </c>
      <c r="L57" s="2">
        <v>0.65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0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 t="s">
        <v>36</v>
      </c>
      <c r="L58" s="2">
        <v>0.35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0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>
        <f>SUM(L50:L58)</f>
        <v>371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0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0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0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0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0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0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0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0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0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0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0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0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0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0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0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0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0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0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0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0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0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0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0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0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0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0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0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0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0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0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0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0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0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0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0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0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0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0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0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0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0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0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0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0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0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0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0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0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0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0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0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0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0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0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0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0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0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0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0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0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0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0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0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0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0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0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0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0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0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0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0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0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0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0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0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0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0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0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0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0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0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0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0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0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0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0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0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0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0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0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0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0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0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0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0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0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0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0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0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0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0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0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0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0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0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0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0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0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0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0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0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0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0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0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0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0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0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0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0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0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0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0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0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0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0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0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0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0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0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0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0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0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0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0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0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0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0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0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0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0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0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0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0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0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0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0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0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0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0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0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0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0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0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0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0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0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0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0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0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0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0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0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0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0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0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0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0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0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0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0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0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0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0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0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0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0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0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0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0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0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0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0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0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0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0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0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0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0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0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0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0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0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0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0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0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0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0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0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0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0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0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0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0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0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0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0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0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0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0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0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0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0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0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0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0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0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0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0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0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0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0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0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0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0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0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0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0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0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0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0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0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0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0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0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0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0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0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0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0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0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0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0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0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0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0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0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0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0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0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0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0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0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0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0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0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0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0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0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0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0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0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0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0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0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0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0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0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0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0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0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0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0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0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0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0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0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0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0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0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0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0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0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0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0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0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0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0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0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0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0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0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0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0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0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0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0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0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0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0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0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0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0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0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0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0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0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0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0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0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0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0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0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0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0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0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0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0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0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0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0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0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0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0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0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0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0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0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0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0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0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0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0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0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0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0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0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0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0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0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0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0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0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0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0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0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0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0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0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0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0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0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0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0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0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0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0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0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0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0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0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0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0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0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0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0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0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0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0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0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0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0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0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0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0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0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0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0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0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0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0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0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0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0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0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0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0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0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0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0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0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0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0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0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0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0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0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0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0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0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0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0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0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0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0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0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0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0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0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0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0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0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0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0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0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0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0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0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0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0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0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0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0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0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0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0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0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0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0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0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0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0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0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0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0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0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0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0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0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0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0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0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0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0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0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0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0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0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0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0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0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0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0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0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0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0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0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0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0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0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0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0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0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0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0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0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0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0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0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0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0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0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0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0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0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0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0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0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0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0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0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0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0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0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0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0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0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0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0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0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0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0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0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0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0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0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0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0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0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0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0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0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0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0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0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0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0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0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0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0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0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0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0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0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0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0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0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0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0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0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0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0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0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0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0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0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0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0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0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0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0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0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0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0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0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0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0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0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0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0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0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0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0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0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0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0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0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0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0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0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0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0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0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0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0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0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0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0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0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0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0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0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0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0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0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0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0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0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0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0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0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0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0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0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0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0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0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0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0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0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0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0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0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0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0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0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0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0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0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0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0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0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0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0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0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0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0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0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0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0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0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0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0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0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0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0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0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0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0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0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0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0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0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0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0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0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0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0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0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0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0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0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0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0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0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0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0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0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0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0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0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0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0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0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0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0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0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0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0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0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0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0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0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0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0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0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0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0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0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0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0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0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0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0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0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0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0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0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0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0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0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0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0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0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0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0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0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0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0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0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0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0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0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0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0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0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0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0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0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0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0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0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0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0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0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0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0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0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0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0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0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0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0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0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0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0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0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0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0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0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0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0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0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0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0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0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0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0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0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0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0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0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0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0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0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0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0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0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0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0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0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0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0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0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0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0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0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0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0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0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0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0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0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0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0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0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0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0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0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0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0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0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0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0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0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0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0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0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0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0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0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0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0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0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0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0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0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0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0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0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0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0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0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0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0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0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0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0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0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0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0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0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0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0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0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0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0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0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0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0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0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0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0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0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0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0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0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0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0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0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0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0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0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0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0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0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0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0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0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0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0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0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0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0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0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0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0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0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0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0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0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0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0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0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0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0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0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0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0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0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0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0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0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0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0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0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0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0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0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0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0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0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0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0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0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0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0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0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0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0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0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0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0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0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0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0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0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0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0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0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0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0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0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0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0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0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0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0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0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0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0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0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0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0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0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0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0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0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0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0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0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0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0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0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0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0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0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6">
    <mergeCell ref="A1:G1"/>
    <mergeCell ref="J1:P1"/>
    <mergeCell ref="A2:G2"/>
    <mergeCell ref="J2:P2"/>
    <mergeCell ref="A4:G4"/>
    <mergeCell ref="J4:P4"/>
  </mergeCells>
  <printOptions gridLines="1"/>
  <pageMargins bottom="0.15748031496062992" footer="0.0" header="0.0" left="0.31496062992125984" right="0.11811023622047245" top="0.3937007874015748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43"/>
    <col customWidth="1" min="2" max="2" width="12.29"/>
    <col customWidth="1" min="3" max="26" width="8.71"/>
  </cols>
  <sheetData>
    <row r="1" ht="14.25" customHeight="1">
      <c r="A1" s="16" t="s">
        <v>37</v>
      </c>
      <c r="B1" s="16" t="s">
        <v>38</v>
      </c>
      <c r="C1" s="16">
        <v>24.0</v>
      </c>
    </row>
    <row r="2" ht="14.25" customHeight="1">
      <c r="A2" s="16" t="s">
        <v>39</v>
      </c>
      <c r="B2" s="16" t="s">
        <v>40</v>
      </c>
      <c r="C2" s="16">
        <v>24.0</v>
      </c>
    </row>
    <row r="3" ht="14.25" customHeight="1">
      <c r="A3" s="16" t="s">
        <v>41</v>
      </c>
      <c r="B3" s="16" t="s">
        <v>42</v>
      </c>
      <c r="C3" s="16">
        <v>24.0</v>
      </c>
    </row>
    <row r="4" ht="14.25" customHeight="1">
      <c r="A4" s="16" t="s">
        <v>43</v>
      </c>
      <c r="B4" s="16" t="s">
        <v>44</v>
      </c>
      <c r="C4" s="17">
        <v>24.0</v>
      </c>
    </row>
    <row r="5" ht="14.25" customHeight="1">
      <c r="A5" s="16" t="s">
        <v>45</v>
      </c>
      <c r="B5" s="16" t="s">
        <v>46</v>
      </c>
      <c r="C5" s="16">
        <v>24.0</v>
      </c>
    </row>
    <row r="6" ht="14.25" customHeight="1">
      <c r="A6" s="16" t="s">
        <v>47</v>
      </c>
      <c r="B6" s="16" t="s">
        <v>48</v>
      </c>
      <c r="C6" s="16">
        <v>24.0</v>
      </c>
    </row>
    <row r="7" ht="14.25" customHeight="1">
      <c r="A7" s="16" t="s">
        <v>49</v>
      </c>
      <c r="B7" s="16" t="s">
        <v>50</v>
      </c>
      <c r="C7" s="16">
        <v>24.0</v>
      </c>
    </row>
    <row r="8" ht="14.25" customHeight="1">
      <c r="A8" s="16" t="s">
        <v>51</v>
      </c>
      <c r="B8" s="16" t="s">
        <v>52</v>
      </c>
      <c r="C8" s="16">
        <v>24.0</v>
      </c>
    </row>
    <row r="9" ht="14.25" customHeight="1">
      <c r="A9" s="16" t="s">
        <v>53</v>
      </c>
      <c r="B9" s="16" t="s">
        <v>54</v>
      </c>
      <c r="C9" s="16">
        <v>24.0</v>
      </c>
    </row>
    <row r="10" ht="14.25" customHeight="1">
      <c r="A10" s="16" t="s">
        <v>55</v>
      </c>
      <c r="B10" s="16" t="s">
        <v>56</v>
      </c>
      <c r="C10" s="16">
        <v>24.0</v>
      </c>
    </row>
    <row r="11" ht="14.25" customHeight="1">
      <c r="A11" s="16" t="s">
        <v>57</v>
      </c>
      <c r="B11" s="16" t="s">
        <v>58</v>
      </c>
      <c r="C11" s="16">
        <v>24.0</v>
      </c>
    </row>
    <row r="12" ht="14.25" customHeight="1">
      <c r="A12" s="16" t="s">
        <v>59</v>
      </c>
      <c r="B12" s="16" t="s">
        <v>60</v>
      </c>
      <c r="C12" s="16">
        <v>24.0</v>
      </c>
    </row>
    <row r="13" ht="14.25" customHeight="1">
      <c r="A13" s="16" t="s">
        <v>61</v>
      </c>
      <c r="B13" s="16" t="s">
        <v>62</v>
      </c>
      <c r="C13" s="16">
        <v>24.0</v>
      </c>
    </row>
    <row r="14" ht="14.25" customHeight="1">
      <c r="A14" s="16" t="s">
        <v>63</v>
      </c>
      <c r="B14" s="16" t="s">
        <v>64</v>
      </c>
      <c r="C14" s="16">
        <v>24.0</v>
      </c>
    </row>
    <row r="15" ht="14.25" customHeight="1">
      <c r="A15" s="16" t="s">
        <v>65</v>
      </c>
      <c r="B15" s="16" t="s">
        <v>66</v>
      </c>
      <c r="C15" s="16">
        <v>24.0</v>
      </c>
    </row>
    <row r="16" ht="14.25" customHeight="1">
      <c r="A16" s="16" t="s">
        <v>67</v>
      </c>
      <c r="B16" s="16" t="s">
        <v>68</v>
      </c>
      <c r="C16" s="16">
        <v>24.0</v>
      </c>
    </row>
    <row r="17" ht="14.25" customHeight="1">
      <c r="A17" s="16" t="s">
        <v>69</v>
      </c>
      <c r="B17" s="16" t="s">
        <v>70</v>
      </c>
      <c r="C17" s="16">
        <v>24.0</v>
      </c>
    </row>
    <row r="18" ht="14.25" customHeight="1">
      <c r="A18" s="16" t="s">
        <v>71</v>
      </c>
      <c r="B18" s="16" t="s">
        <v>72</v>
      </c>
      <c r="C18" s="16">
        <v>30.0</v>
      </c>
      <c r="D18" s="18">
        <v>44440.0</v>
      </c>
      <c r="E18" s="16" t="s">
        <v>73</v>
      </c>
    </row>
    <row r="19" ht="14.25" customHeight="1">
      <c r="C19" s="16">
        <f>SUM(C1:C18)</f>
        <v>438</v>
      </c>
    </row>
    <row r="20" ht="14.25" customHeight="1">
      <c r="A20" s="16" t="s">
        <v>74</v>
      </c>
      <c r="B20" s="16" t="s">
        <v>75</v>
      </c>
      <c r="C20" s="16">
        <v>10.0</v>
      </c>
    </row>
    <row r="21" ht="14.25" customHeight="1">
      <c r="A21" s="16" t="s">
        <v>69</v>
      </c>
      <c r="B21" s="16" t="s">
        <v>76</v>
      </c>
      <c r="C21" s="16">
        <v>10.0</v>
      </c>
    </row>
    <row r="22" ht="14.25" customHeight="1">
      <c r="A22" s="16" t="s">
        <v>77</v>
      </c>
      <c r="B22" s="16" t="s">
        <v>78</v>
      </c>
      <c r="C22" s="16">
        <v>5.0</v>
      </c>
    </row>
    <row r="23" ht="14.25" customHeight="1">
      <c r="A23" s="16" t="s">
        <v>79</v>
      </c>
      <c r="B23" s="16" t="s">
        <v>80</v>
      </c>
      <c r="C23" s="16">
        <v>5.0</v>
      </c>
    </row>
    <row r="24" ht="14.25" customHeight="1">
      <c r="A24" s="16" t="s">
        <v>81</v>
      </c>
      <c r="B24" s="16" t="s">
        <v>82</v>
      </c>
      <c r="C24" s="16">
        <v>10.0</v>
      </c>
    </row>
    <row r="25" ht="14.25" customHeight="1">
      <c r="A25" s="16" t="s">
        <v>83</v>
      </c>
      <c r="B25" s="16" t="s">
        <v>84</v>
      </c>
      <c r="C25" s="16">
        <v>5.0</v>
      </c>
    </row>
    <row r="26" ht="14.25" customHeight="1">
      <c r="A26" s="16" t="s">
        <v>85</v>
      </c>
      <c r="B26" s="16" t="s">
        <v>86</v>
      </c>
      <c r="C26" s="16">
        <v>5.0</v>
      </c>
    </row>
    <row r="27" ht="14.25" customHeight="1">
      <c r="C27" s="16">
        <f>SUM(C20:C26)</f>
        <v>50</v>
      </c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 gridLines="1"/>
  <pageMargins bottom="0.7480314960629921" footer="0.0" header="0.0" left="0.7086614173228347" right="0.7086614173228347" top="0.7480314960629921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0.43"/>
    <col customWidth="1" min="3" max="3" width="8.71"/>
    <col customWidth="1" min="4" max="4" width="10.0"/>
    <col customWidth="1" min="5" max="26" width="8.71"/>
  </cols>
  <sheetData>
    <row r="1" ht="14.25" customHeight="1">
      <c r="A1" s="16" t="s">
        <v>87</v>
      </c>
      <c r="C1" s="16" t="s">
        <v>88</v>
      </c>
      <c r="D1" s="19" t="s">
        <v>89</v>
      </c>
      <c r="F1" s="19"/>
    </row>
    <row r="2" ht="14.25" customHeight="1">
      <c r="A2" s="16" t="s">
        <v>90</v>
      </c>
      <c r="B2" s="16" t="s">
        <v>91</v>
      </c>
      <c r="C2" s="20">
        <v>5.0</v>
      </c>
    </row>
    <row r="3" ht="14.25" customHeight="1">
      <c r="B3" s="16" t="s">
        <v>92</v>
      </c>
      <c r="C3" s="20">
        <v>15.0</v>
      </c>
    </row>
    <row r="4" ht="14.25" customHeight="1">
      <c r="B4" s="16" t="s">
        <v>91</v>
      </c>
      <c r="C4" s="20">
        <v>5.0</v>
      </c>
    </row>
    <row r="5" ht="14.25" customHeight="1">
      <c r="B5" s="16" t="s">
        <v>93</v>
      </c>
      <c r="C5" s="20">
        <v>40.0</v>
      </c>
    </row>
    <row r="6" ht="14.25" customHeight="1">
      <c r="B6" s="16" t="s">
        <v>94</v>
      </c>
      <c r="D6" s="16">
        <v>72.0</v>
      </c>
    </row>
    <row r="7" ht="14.25" customHeight="1">
      <c r="B7" s="16" t="s">
        <v>95</v>
      </c>
      <c r="D7" s="16">
        <v>5.0</v>
      </c>
    </row>
    <row r="8" ht="14.25" customHeight="1">
      <c r="B8" s="16" t="s">
        <v>96</v>
      </c>
      <c r="D8" s="16">
        <v>35.0</v>
      </c>
    </row>
    <row r="9" ht="14.25" customHeight="1">
      <c r="B9" s="16" t="s">
        <v>97</v>
      </c>
      <c r="D9" s="16">
        <v>20.0</v>
      </c>
    </row>
    <row r="10" ht="14.25" customHeight="1">
      <c r="A10" s="16" t="s">
        <v>98</v>
      </c>
      <c r="B10" s="16" t="s">
        <v>99</v>
      </c>
      <c r="D10" s="16">
        <v>110.0</v>
      </c>
    </row>
    <row r="11" ht="14.25" customHeight="1">
      <c r="B11" s="16" t="s">
        <v>100</v>
      </c>
      <c r="D11" s="16">
        <v>15.0</v>
      </c>
    </row>
    <row r="12" ht="14.25" customHeight="1">
      <c r="B12" s="16" t="s">
        <v>101</v>
      </c>
      <c r="D12" s="16">
        <v>40.0</v>
      </c>
    </row>
    <row r="13" ht="14.25" customHeight="1">
      <c r="B13" s="16" t="s">
        <v>102</v>
      </c>
      <c r="D13" s="16">
        <v>5.5</v>
      </c>
    </row>
    <row r="14" ht="14.25" customHeight="1">
      <c r="B14" s="16" t="s">
        <v>103</v>
      </c>
      <c r="D14" s="16">
        <v>2.0</v>
      </c>
    </row>
    <row r="15" ht="14.25" customHeight="1">
      <c r="A15" s="16" t="s">
        <v>104</v>
      </c>
      <c r="B15" s="16" t="s">
        <v>105</v>
      </c>
      <c r="D15" s="16">
        <v>60.0</v>
      </c>
    </row>
    <row r="16" ht="14.25" customHeight="1">
      <c r="B16" s="16" t="s">
        <v>106</v>
      </c>
      <c r="D16" s="16">
        <v>35.0</v>
      </c>
    </row>
    <row r="17" ht="14.25" customHeight="1">
      <c r="B17" s="16" t="s">
        <v>107</v>
      </c>
      <c r="D17" s="16">
        <v>90.0</v>
      </c>
    </row>
    <row r="18" ht="14.25" customHeight="1">
      <c r="A18" s="16" t="s">
        <v>108</v>
      </c>
      <c r="B18" s="16" t="s">
        <v>109</v>
      </c>
      <c r="D18" s="16">
        <v>250.0</v>
      </c>
    </row>
    <row r="19" ht="14.25" customHeight="1">
      <c r="B19" s="16" t="s">
        <v>110</v>
      </c>
      <c r="D19" s="16">
        <v>150.0</v>
      </c>
    </row>
    <row r="20" ht="14.25" customHeight="1">
      <c r="A20" s="21">
        <v>250.0</v>
      </c>
    </row>
    <row r="21" ht="14.25" customHeight="1"/>
    <row r="22" ht="14.25" customHeight="1">
      <c r="B22" s="16" t="s">
        <v>111</v>
      </c>
    </row>
    <row r="23" ht="14.25" customHeight="1"/>
    <row r="24" ht="14.25" customHeight="1"/>
    <row r="25" ht="14.25" customHeight="1">
      <c r="C25" s="20">
        <f t="shared" ref="C25:G25" si="1">SUM(C2:C24)</f>
        <v>65</v>
      </c>
      <c r="D25" s="20">
        <f t="shared" si="1"/>
        <v>889.5</v>
      </c>
      <c r="E25" s="20">
        <f t="shared" si="1"/>
        <v>0</v>
      </c>
      <c r="F25" s="20">
        <f t="shared" si="1"/>
        <v>0</v>
      </c>
      <c r="G25" s="20">
        <f t="shared" si="1"/>
        <v>0</v>
      </c>
    </row>
    <row r="26" ht="14.25" customHeight="1"/>
    <row r="27" ht="14.25" customHeight="1"/>
    <row r="28" ht="14.25" customHeight="1">
      <c r="A28" s="22" t="s">
        <v>112</v>
      </c>
      <c r="C28" s="16" t="s">
        <v>113</v>
      </c>
      <c r="D28" s="16" t="s">
        <v>114</v>
      </c>
      <c r="E28" s="16" t="s">
        <v>115</v>
      </c>
      <c r="F28" s="16" t="s">
        <v>116</v>
      </c>
    </row>
    <row r="29" ht="14.25" customHeight="1">
      <c r="A29" s="16" t="s">
        <v>117</v>
      </c>
      <c r="B29" s="16" t="s">
        <v>118</v>
      </c>
      <c r="C29" s="20"/>
      <c r="F29" s="16">
        <v>40.0</v>
      </c>
    </row>
    <row r="30" ht="14.25" customHeight="1">
      <c r="B30" s="16" t="s">
        <v>119</v>
      </c>
    </row>
    <row r="31" ht="14.25" customHeight="1">
      <c r="B31" s="16" t="s">
        <v>120</v>
      </c>
      <c r="D31" s="16">
        <v>15.68</v>
      </c>
    </row>
    <row r="32" ht="14.25" customHeight="1">
      <c r="B32" s="16" t="s">
        <v>121</v>
      </c>
      <c r="E32" s="23">
        <v>75.0</v>
      </c>
    </row>
    <row r="33" ht="14.25" customHeight="1">
      <c r="A33" s="16" t="s">
        <v>98</v>
      </c>
      <c r="B33" s="16" t="s">
        <v>122</v>
      </c>
      <c r="D33" s="16">
        <v>0.8</v>
      </c>
    </row>
    <row r="34" ht="14.25" customHeight="1">
      <c r="A34" s="16" t="s">
        <v>108</v>
      </c>
      <c r="B34" s="16" t="s">
        <v>123</v>
      </c>
      <c r="D34" s="16">
        <v>0.8</v>
      </c>
    </row>
    <row r="35" ht="14.25" customHeight="1">
      <c r="B35" s="16" t="s">
        <v>124</v>
      </c>
      <c r="C35" s="16">
        <v>80.0</v>
      </c>
    </row>
    <row r="36" ht="14.25" customHeight="1">
      <c r="B36" s="16" t="s">
        <v>125</v>
      </c>
      <c r="C36" s="16">
        <v>95.0</v>
      </c>
    </row>
    <row r="37" ht="14.25" customHeight="1">
      <c r="B37" s="16" t="s">
        <v>126</v>
      </c>
      <c r="C37" s="16">
        <v>80.0</v>
      </c>
    </row>
    <row r="38" ht="14.25" customHeight="1">
      <c r="B38" s="16" t="s">
        <v>127</v>
      </c>
      <c r="D38" s="16">
        <v>22.98</v>
      </c>
    </row>
    <row r="39" ht="14.25" customHeight="1"/>
    <row r="40" ht="14.25" customHeight="1"/>
    <row r="41" ht="14.25" customHeight="1"/>
    <row r="42" ht="14.25" customHeight="1"/>
    <row r="43" ht="14.25" customHeight="1">
      <c r="C43" s="20">
        <f t="shared" ref="C43:F43" si="2">SUM(C29:C42)</f>
        <v>255</v>
      </c>
      <c r="D43" s="20">
        <f t="shared" si="2"/>
        <v>40.26</v>
      </c>
      <c r="E43" s="20">
        <f t="shared" si="2"/>
        <v>75</v>
      </c>
      <c r="F43" s="20">
        <f t="shared" si="2"/>
        <v>40</v>
      </c>
      <c r="G43" s="20">
        <f t="shared" ref="G43:I43" si="3">SUM(G29:G36)</f>
        <v>0</v>
      </c>
      <c r="H43" s="20">
        <f t="shared" si="3"/>
        <v>0</v>
      </c>
      <c r="I43" s="20">
        <f t="shared" si="3"/>
        <v>0</v>
      </c>
    </row>
    <row r="44" ht="14.25" customHeight="1"/>
    <row r="45" ht="14.25" customHeight="1"/>
    <row r="46" ht="14.25" customHeight="1"/>
    <row r="47" ht="14.25" customHeight="1">
      <c r="B47" s="16" t="s">
        <v>128</v>
      </c>
    </row>
    <row r="48" ht="14.25" customHeight="1">
      <c r="A48" s="16" t="s">
        <v>129</v>
      </c>
      <c r="B48" s="16" t="s">
        <v>130</v>
      </c>
      <c r="C48" s="16">
        <v>5.0</v>
      </c>
    </row>
    <row r="49" ht="14.25" customHeight="1">
      <c r="B49" s="16" t="s">
        <v>131</v>
      </c>
      <c r="C49" s="16">
        <v>5.0</v>
      </c>
    </row>
    <row r="50" ht="14.25" customHeight="1">
      <c r="A50" s="16" t="s">
        <v>132</v>
      </c>
      <c r="B50" s="16" t="s">
        <v>133</v>
      </c>
      <c r="C50" s="16">
        <v>5.0</v>
      </c>
    </row>
    <row r="51" ht="14.25" customHeight="1">
      <c r="B51" s="16" t="s">
        <v>134</v>
      </c>
      <c r="C51" s="16">
        <v>5.0</v>
      </c>
    </row>
    <row r="52" ht="14.25" customHeight="1">
      <c r="B52" s="16" t="s">
        <v>135</v>
      </c>
      <c r="C52" s="16">
        <v>5.0</v>
      </c>
    </row>
    <row r="53" ht="14.25" customHeight="1">
      <c r="B53" s="16" t="s">
        <v>136</v>
      </c>
      <c r="C53" s="16">
        <v>5.0</v>
      </c>
    </row>
    <row r="54" ht="14.25" customHeight="1">
      <c r="B54" s="16" t="s">
        <v>137</v>
      </c>
      <c r="C54" s="16">
        <v>5.0</v>
      </c>
    </row>
    <row r="55" ht="14.25" customHeight="1">
      <c r="B55" s="16" t="s">
        <v>131</v>
      </c>
      <c r="C55" s="16">
        <v>5.0</v>
      </c>
    </row>
    <row r="56" ht="14.25" customHeight="1">
      <c r="C56" s="24">
        <f>SUM(C48:C55)</f>
        <v>40</v>
      </c>
    </row>
    <row r="57" ht="14.25" customHeight="1">
      <c r="A57" s="16" t="s">
        <v>138</v>
      </c>
      <c r="B57" s="16" t="s">
        <v>124</v>
      </c>
      <c r="C57" s="16">
        <v>80.0</v>
      </c>
    </row>
    <row r="58" ht="14.25" customHeight="1">
      <c r="B58" s="16" t="s">
        <v>125</v>
      </c>
      <c r="C58" s="16">
        <v>95.0</v>
      </c>
    </row>
    <row r="59" ht="14.25" customHeight="1">
      <c r="B59" s="16" t="s">
        <v>126</v>
      </c>
      <c r="C59" s="16">
        <v>80.0</v>
      </c>
    </row>
    <row r="60" ht="14.25" customHeight="1">
      <c r="B60" s="16" t="s">
        <v>127</v>
      </c>
      <c r="C60" s="16">
        <v>22.98</v>
      </c>
    </row>
    <row r="61" ht="14.25" customHeight="1">
      <c r="C61" s="24">
        <f>SUM(C57:C60)</f>
        <v>277.98</v>
      </c>
    </row>
    <row r="62" ht="14.25" customHeight="1">
      <c r="B62" s="16" t="s">
        <v>139</v>
      </c>
      <c r="C62" s="16">
        <f>C61-C56</f>
        <v>237.98</v>
      </c>
    </row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paperSize="9" orientation="portrait"/>
  <drawing r:id="rId1"/>
</worksheet>
</file>